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23940" windowHeight="10080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H10" i="1" l="1"/>
  <c r="H9" i="1"/>
  <c r="H14" i="1"/>
  <c r="H15" i="1"/>
  <c r="H16" i="1"/>
  <c r="H13" i="1"/>
  <c r="H61" i="1"/>
  <c r="H19" i="1"/>
  <c r="H20" i="1"/>
  <c r="H21" i="1"/>
  <c r="H22" i="1"/>
  <c r="H25" i="1"/>
  <c r="H26" i="1"/>
  <c r="H27" i="1"/>
  <c r="H28" i="1"/>
  <c r="H29" i="1"/>
  <c r="H30" i="1"/>
  <c r="H72" i="1" l="1"/>
  <c r="H86" i="1" l="1"/>
  <c r="H85" i="1"/>
  <c r="H82" i="1"/>
  <c r="H81" i="1"/>
  <c r="H80" i="1"/>
  <c r="H79" i="1"/>
  <c r="H78" i="1"/>
  <c r="H77" i="1"/>
  <c r="H76" i="1"/>
  <c r="H87" i="1" l="1"/>
  <c r="H83" i="1"/>
  <c r="H73" i="1"/>
  <c r="H71" i="1" l="1"/>
  <c r="H70" i="1"/>
  <c r="H69" i="1"/>
  <c r="H65" i="1"/>
  <c r="H66" i="1"/>
  <c r="H64" i="1"/>
  <c r="H74" i="1" l="1"/>
  <c r="H67" i="1"/>
  <c r="H58" i="1"/>
  <c r="H60" i="1" l="1"/>
  <c r="H59" i="1"/>
  <c r="H56" i="1"/>
  <c r="H57" i="1" l="1"/>
  <c r="H62" i="1" s="1"/>
  <c r="H53" i="1"/>
  <c r="H52" i="1"/>
  <c r="H51" i="1"/>
  <c r="H50" i="1"/>
  <c r="H49" i="1"/>
  <c r="H46" i="1"/>
  <c r="H47" i="1" s="1"/>
  <c r="H43" i="1"/>
  <c r="H42" i="1"/>
  <c r="H41" i="1"/>
  <c r="H40" i="1"/>
  <c r="H37" i="1"/>
  <c r="H44" i="1" l="1"/>
  <c r="H54" i="1"/>
  <c r="H36" i="1"/>
  <c r="H35" i="1"/>
  <c r="H34" i="1"/>
  <c r="H33" i="1"/>
  <c r="H17" i="1" l="1"/>
  <c r="H31" i="1"/>
  <c r="H38" i="1"/>
  <c r="H23" i="1"/>
  <c r="H11" i="1" l="1"/>
  <c r="H88" i="1"/>
  <c r="G90" i="1" s="1"/>
</calcChain>
</file>

<file path=xl/sharedStrings.xml><?xml version="1.0" encoding="utf-8"?>
<sst xmlns="http://schemas.openxmlformats.org/spreadsheetml/2006/main" count="243" uniqueCount="126">
  <si>
    <t>REFERÊNCIA SINAPI</t>
  </si>
  <si>
    <t>ITEM</t>
  </si>
  <si>
    <t>DESCRIÇÃO</t>
  </si>
  <si>
    <t>VALOR UNIT.</t>
  </si>
  <si>
    <t>VALOR TOTAL</t>
  </si>
  <si>
    <t>PLACA DE OBRA (PARA CONSTRUCAO CIVIL) EM CHAPA GALVANIZADA *N. 22*, ADESIVADA DE *2,4 X 1,2* M (SEM POSTES PARA FIXACAO)</t>
  </si>
  <si>
    <t>m²</t>
  </si>
  <si>
    <t>m</t>
  </si>
  <si>
    <t>PILAR QUADRADO NAO APARELHADO *10 X 10* CM, EM MACARANDUBA, ANGELIM OU 
EQUIVALENTE DA REGIAO - BRUTA</t>
  </si>
  <si>
    <t>1.1</t>
  </si>
  <si>
    <t>1.2</t>
  </si>
  <si>
    <t>ESTACA BROCA DE CONCRETO, DIÂMETRO DE 20CM, ESCAVAÇÃO MANUAL COM TRADO CONCHA, COM ARMADURA DE ARRANQUE. AF_05/2020</t>
  </si>
  <si>
    <t>UNI.</t>
  </si>
  <si>
    <t>QTD</t>
  </si>
  <si>
    <t>Kg</t>
  </si>
  <si>
    <t>ACO CA-50, 10,0 MM, OU 12,5 MM, OU 16,0 MM, OU 20,0 MM, DOBRADO E CORTADO</t>
  </si>
  <si>
    <t>ACO CA-60, 4,2 MM OU 5,0 MM, DOBRADO E CORTADO</t>
  </si>
  <si>
    <t>m³</t>
  </si>
  <si>
    <t>CONCRETO FCK = 25MPA, TRAÇO 1:2,3:2,7 (EM MASSA SECA DE CIMENTO/ AREIA MÉDIA/ BRITA 1) - PREPARO MECÂNICO COM BETONEIRA 400 L. AF_05/2021</t>
  </si>
  <si>
    <t>SUB TOTAL</t>
  </si>
  <si>
    <t xml:space="preserve">ESTACAS </t>
  </si>
  <si>
    <t>SAPATAS</t>
  </si>
  <si>
    <t>BALDRAMES</t>
  </si>
  <si>
    <t>ESCAVAÇÃO MANUAL PARA BLOCO DE COROAMENTO OU SAPATA (SEM ESCAVAÇÃO PARA COLOCAÇÃO DE FÔRMAS). AF_06/2017</t>
  </si>
  <si>
    <t>ESCAVAÇÃO MANUAL DE VALA PARA VIGA BALDRAME (INCLUINDO ESCAVAÇÃO PARACOLOCAÇÃO DE FÔRMAS). AF_06/2017</t>
  </si>
  <si>
    <t>FABRICAÇÃO, MONTAGEM E DESMONTAGEM DE FÔRMA PARA VIGA BALDRAME, EM MADEIRA SERRADA, E=25 MM, 4 UTILIZAÇÕES. AF_06/2017</t>
  </si>
  <si>
    <t>ACO CA-50, 6,3 MM, DOBRADO E CORTADO</t>
  </si>
  <si>
    <t>MONTAGEM DE ARMADURA DE ESTACAS, DIÂMETRO = 10,0 MM. AF_09/2021</t>
  </si>
  <si>
    <t>ARMAÇÃO DE BLOCO, VIGA BALDRAME OU SAPATA UTILIZANDO AÇO CA-50 DE 10 MM - MONTAGEM. AF_06/2017</t>
  </si>
  <si>
    <t>PILARES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</si>
  <si>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</si>
  <si>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</si>
  <si>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</si>
  <si>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</si>
  <si>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</si>
  <si>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</si>
  <si>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</si>
  <si>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</si>
  <si>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</si>
  <si>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</si>
  <si>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</si>
  <si>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</si>
  <si>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4.5</t>
  </si>
  <si>
    <t>4.6</t>
  </si>
  <si>
    <t xml:space="preserve">MONTAGEM E DESMONTAGEM DE FÔRMA DE PILARES RETANGULARES E ESTRUTURAS SIMILARES, PÉ-DIREITO SIMPLES, EM MADEIRA SERRADA, 4 UTILIZAÇÕES. AF_09/2020 </t>
  </si>
  <si>
    <t>VIGA</t>
  </si>
  <si>
    <t>5.1</t>
  </si>
  <si>
    <t>5.2</t>
  </si>
  <si>
    <t>5.3</t>
  </si>
  <si>
    <t>5.4</t>
  </si>
  <si>
    <t>5.5</t>
  </si>
  <si>
    <t>6.1</t>
  </si>
  <si>
    <t>6.2</t>
  </si>
  <si>
    <t>6.3</t>
  </si>
  <si>
    <t>6.4</t>
  </si>
  <si>
    <t>CONCRETO FCK = 25MPA, TRAÇO 1:2,3:2,7 (EM MASSA SECA DE CIMENTO/ AREIA MÉDIA/ BRITA 1) - PREPARO MECÂNICO COM BETONEIRA 400L. AF_05/2021</t>
  </si>
  <si>
    <t>ALVENARIA DE VEDAÇÃO DE BLOCOS VAZADOS DE CONCRETO DE 14X19X39 CM (ESPESSURA 14 CM) E ARGAMASSA DE ASSENTAMENTO COM PREPARO EM BETONEIRA. AF_12/2021</t>
  </si>
  <si>
    <t>ESCADA</t>
  </si>
  <si>
    <t>ARMAÇÃO DE ESCADA, DE UMA ESTRUTURA CONVENCIONAL DE CONCRETO ARMADO UTILIZANDO AÇO CA-50 DE 10,0 MM - MONTAGEM. AF_11/2020</t>
  </si>
  <si>
    <t>ARMAÇÃO UTILIZANDO AÇO CA-25 DE 12,5 MM - MONTAGEM. AF_12/2015</t>
  </si>
  <si>
    <t>FABRICAÇÃO DE FÔRMA PARA ESCADAS, COM 1 LANCE E LAJE PLANA, EM CHAPA DE MADEIRA COMPENSADA RESINADA, E= 17 MM. AF_11/2020</t>
  </si>
  <si>
    <t>7.1</t>
  </si>
  <si>
    <t>ALVENARIA</t>
  </si>
  <si>
    <t>8.1</t>
  </si>
  <si>
    <t>8.2</t>
  </si>
  <si>
    <t>8.3</t>
  </si>
  <si>
    <t>8.4</t>
  </si>
  <si>
    <t>8.5</t>
  </si>
  <si>
    <t>DRENO EM MURO DE CONTENÇÃO, EXECUTADO NO PÉ DO MURO, COM TUBO DE PVC CORRUGADO FLEXÍVEL PERFURADO, ENCHIMENTO COM BRITA, ENVOLVIDO COM MANTA GEOTÊXTIL. AF_07/2021</t>
  </si>
  <si>
    <t>IMPERMEABILIZAÇÃO E DRENO</t>
  </si>
  <si>
    <t>SERVIÇOS PRELIMINARES</t>
  </si>
  <si>
    <t>MINICARREGADEIRA SOBRE RODAS, POTÊNCIA LÍQUIDA DE 47 HP, CAPACIDADE NO MINAL DE OPERAÇÃO DE 646 KG - MATERIAIS NA OPERAÇÃO. AF_06/2015</t>
  </si>
  <si>
    <t>H</t>
  </si>
  <si>
    <t>GEOTÊXTIL NÃO TECIDO 100% POLIÉSTER, RESISTÊNCIA A TRAÇÃO DE 26 KN/M (RT - 26), INSTALADO EM DRENO - FORNECIMENTO E INSTALAÇÃO. AF_07/2021</t>
  </si>
  <si>
    <t>ENCHIMENTO DE BRITA PARA DRENO, LANÇAMENTO MANUAL. AF_07/2021</t>
  </si>
  <si>
    <t>IMPERMEABILIZAÇÃO DE SUPERFÍCIE COM EMULSÃO ASFÁLTICA, 2 DEMÃOS AF_06/2018</t>
  </si>
  <si>
    <t>9.1</t>
  </si>
  <si>
    <t>9.2</t>
  </si>
  <si>
    <t>9.4</t>
  </si>
  <si>
    <t>9.5</t>
  </si>
  <si>
    <t>9.3</t>
  </si>
  <si>
    <t>SUMIDOURO CIRCULAR, EM CONCRETO PRÉ-MOLDADO, DIÂMETRO INTERNO = 1,88 M , ALTURA INTERNA = 2,00 M, ÁREA DE INFILTRAÇÃO: 13,1 M² (PARA 5 CONTRIBUINTES). AF_12/2020</t>
  </si>
  <si>
    <t>Und</t>
  </si>
  <si>
    <t>9.6</t>
  </si>
  <si>
    <t>PISO INTERTRAVADO</t>
  </si>
  <si>
    <t>REGULARIZAÇÃO E COMPACTAÇÃO DE SUBLEITO DE SOLO PREDOMINANTEMENTE ARGILOSO. AF_11/2019</t>
  </si>
  <si>
    <t>EXECUÇÃO DE PÁTIO/ESTACIONAMENTO EM PISO INTERTRAVADO, COM BLOCO RETANGULAR COLORIDO DE 20 X 10 CM, ESPESSURA 8 CM. AF_12/2015</t>
  </si>
  <si>
    <t>EXECUÇÃO E COMPACTAÇÃO DE BASE E OU SUB-BASE PARA PAVIMENTAÇÃO DE SOLO (PREDOMINANTEMENTE ARGILOSO) BRITA - 50/50 - EXCLUSIVE SOLO, ESCAVAÇÃO, CARGA E TRANSPORTE. AF_11/2019</t>
  </si>
  <si>
    <t>FABRICAÇÃO E INSTALAÇÃO DE TESOURA INTEIRA EM AÇO, VÃO DE 6 M, PARA TELHA ONDULADA DE FIBROCIMENTO, METÁLICA, PLÁSTICA OU TERMOACÚSTICA, INCLUSO IÇAMENTO. AF_12/2015</t>
  </si>
  <si>
    <t>TRAMA DE AÇO COMPOSTA POR TERÇAS PARA TELHADOS DE ATÉ 2 ÁGUAS PARA TELHA ONDULADA DE FIBROCIMENTO, METÁLICA, PLÁSTICA OU TERMOACÚSTICA, INCLUSO TRANSPORTE VERTICAL. AF_07/2019</t>
  </si>
  <si>
    <t>GARRAGEM</t>
  </si>
  <si>
    <t>PEÇA RETANGULAR PRÉ-MOLDADA, VOLUME DE CONCRETO DE 10 A 30 LITROS, TAXA DE AÇO APROXIMADA DE 30KG/M³. AF_01/2018</t>
  </si>
  <si>
    <t>SOMATÓRIA SUB TOTAL</t>
  </si>
  <si>
    <t>TOTAL ACRESCIDO BDI 22%</t>
  </si>
  <si>
    <t>10.1</t>
  </si>
  <si>
    <t>10.2</t>
  </si>
  <si>
    <t>10.3</t>
  </si>
  <si>
    <t>11.1</t>
  </si>
  <si>
    <t>11.2</t>
  </si>
  <si>
    <t>11.3</t>
  </si>
  <si>
    <t>11.4</t>
  </si>
  <si>
    <t>TELHAMENTO COM TELHA ONDULADA DE FIBROCIMENTO E = 6 MM, COM RECOBRIMENTO LATERAL DE 1 1/4 DE ONDA PARA TELHADO COM INCLINAÇÃO MÁXIMA DE 10°, COM ATÉ 2 ÁGUAS, INCLUSO IÇAMENTO. AF_07/2019</t>
  </si>
  <si>
    <t xml:space="preserve">ELETRODUTO FLEXÍVEL CORRUGADO, PVC, DN 20 MM (1/2"), PARA CIRCUITOS TERMINAIS, INSTALADO EM FORRO - FORNECIMENTO E INSTALAÇÃO. AF_12/2015 </t>
  </si>
  <si>
    <t>CONDULETE DE ALUMÍNIO, TIPO E, PARA ELETRODUTO DE AÇO GALVANIZADO DN 20 MM (3/4''), APARENTE - FORNECIMENTO E INSTALAÇÃO. AF_11/2016_P</t>
  </si>
  <si>
    <t>INTERRUPTOR SIMPLES (1 MÓDULO) COM 1 TOMADA DE EMBUTIR 2P+T 10 A, INCLUINDO SUPORTE E PLACA - FORNECIMENTO E INSTALAÇÃO. AF_12/2015</t>
  </si>
  <si>
    <t>12.1</t>
  </si>
  <si>
    <t>12.2</t>
  </si>
  <si>
    <t>12.3</t>
  </si>
  <si>
    <t>LUMINÁRIA TIPO PLAFON, DE SOBREPOR, COM 1 LÂMPADA LED DE 12/13 W, SEMREATOR - FORNECIMENTO E INSTALAÇÃO. AF_02/2020</t>
  </si>
  <si>
    <t>12.4</t>
  </si>
  <si>
    <t>ELETRODUTO RÍGIDO SOLDÁVEL, PVC, DN 20 MM (½), APARENTE, INSTALADO EM TETO - FORNECIMENTO E INSTALAÇÃO. AF_11/2016_P</t>
  </si>
  <si>
    <t>12.5</t>
  </si>
  <si>
    <t>CURVA 90 GRAUS PARA ELETRODUTO, PVC, ROSCÁVEL, DN 20 MM (1/2"), PARA CIRCUITOS TERMINAIS, INSTALADA EM PAREDE - FORNECIMENTO E INSTALAÇÃO. AF_12/2015</t>
  </si>
  <si>
    <t>CABO DE COBRE FLEXÍVEL ISOLADO, 2,5 MM², ANTI-CHAMA 450/750 V, PARA CIRCUITOS TERMINAIS - FORNECIMENTO E INSTALAÇÃO. AF_12/2015</t>
  </si>
  <si>
    <t>12.6</t>
  </si>
  <si>
    <t>12.7</t>
  </si>
  <si>
    <t>INSTALAÇÕES ELETRICA</t>
  </si>
  <si>
    <t>INSTALAÇÕES HIDRAULICA</t>
  </si>
  <si>
    <t>13.1</t>
  </si>
  <si>
    <t>TORNEIRA CROMADA DE MESA, 1/2 OU 3/4, PARA LAVATÓRIO, PADRÃO POPULAR- FORNECIMENTO E INSTALAÇÃO. AF_01/2020</t>
  </si>
  <si>
    <t>(COMPOSIÇÃO REPRESENTATIVA) DO SERVIÇO DE INSTALAÇÃO DE TUBOS DE PVC, SOLDÁVEL, ÁGUA FRIA, DN 20 MM (INSTALADO EM RAMAL, SUB-RAMAL OU RAMAL DE DISTRIBUIÇÃO), INCLUSIVE CONEXÕES, CORTES E FIXAÇÕES, PARA PRÉDIOS. AF_10/2015</t>
  </si>
  <si>
    <t>Camara Municipal de Virmond</t>
  </si>
  <si>
    <t>Contrato Nº 08/2021</t>
  </si>
  <si>
    <t>ORÇAMENTO REFERENCIA SINAPI JANEIRO 2022</t>
  </si>
  <si>
    <t>TELHAMENTO COM TELHA CERÂMICA CAPA-CANAL, TIPO COLONIAL, COM MAIS DE 2 ÁGUAS, INCLUSO TRANSPORTE VERTICAL. AF_07/2019</t>
  </si>
  <si>
    <t>11.5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</si>
</sst>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6"/>
      <color theme="1"/>
      <name val="Arial"/>
      <family val="2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/>
    <xf numFmtId="44" fontId="3" fillId="0" borderId="1" xfId="0" applyNumberFormat="1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right" vertical="center" wrapText="1"/>
    </xf>
    <xf numFmtId="4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/>
    </xf>
    <xf numFmtId="0" fontId="2" fillId="0" borderId="0" xfId="0" applyFont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44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95"/>
  <sheetViews>
    <sheetView tabSelected="1" topLeftCell="A7" zoomScale="80" zoomScaleNormal="80" workbookViewId="0">
      <selection activeCell="I12" sqref="I12"/>
    </sheetView>
  </sheetViews>
  <sheetFormatPr defaultRowHeight="15" x14ac:dyDescent="0.25"/>
  <cols>
    <col min="1" max="1" width="15.28515625" customWidth="1"/>
    <col min="2" max="2" width="24.140625" customWidth="1"/>
    <col min="3" max="3" width="6.7109375" customWidth="1"/>
    <col min="4" max="4" width="57.28515625" customWidth="1"/>
    <col min="5" max="5" width="6.28515625" customWidth="1"/>
    <col min="6" max="6" width="8.85546875" customWidth="1"/>
    <col min="7" max="7" width="16.140625" customWidth="1"/>
    <col min="8" max="8" width="17.42578125" customWidth="1"/>
    <col min="9" max="9" width="25" customWidth="1"/>
    <col min="10" max="10" width="18" customWidth="1"/>
    <col min="15" max="16" width="9.140625" customWidth="1"/>
  </cols>
  <sheetData>
    <row r="3" spans="2:9" ht="9" customHeight="1" x14ac:dyDescent="0.25">
      <c r="C3" s="21" t="s">
        <v>123</v>
      </c>
      <c r="D3" s="21"/>
      <c r="E3" s="21"/>
      <c r="F3" s="21"/>
    </row>
    <row r="4" spans="2:9" ht="35.25" customHeight="1" x14ac:dyDescent="0.25">
      <c r="C4" s="21"/>
      <c r="D4" s="21"/>
      <c r="E4" s="21"/>
      <c r="F4" s="21"/>
    </row>
    <row r="5" spans="2:9" ht="15.75" x14ac:dyDescent="0.25">
      <c r="B5" s="26" t="s">
        <v>121</v>
      </c>
      <c r="C5" s="26"/>
      <c r="D5" s="26"/>
    </row>
    <row r="6" spans="2:9" x14ac:dyDescent="0.25">
      <c r="B6" t="s">
        <v>122</v>
      </c>
    </row>
    <row r="7" spans="2:9" ht="15.75" x14ac:dyDescent="0.25">
      <c r="B7" s="1" t="s">
        <v>0</v>
      </c>
      <c r="C7" s="2" t="s">
        <v>1</v>
      </c>
      <c r="D7" s="2" t="s">
        <v>2</v>
      </c>
      <c r="E7" s="2" t="s">
        <v>12</v>
      </c>
      <c r="F7" s="2" t="s">
        <v>13</v>
      </c>
      <c r="G7" s="2" t="s">
        <v>3</v>
      </c>
      <c r="H7" s="2" t="s">
        <v>4</v>
      </c>
    </row>
    <row r="8" spans="2:9" ht="15.75" x14ac:dyDescent="0.25">
      <c r="B8" s="1"/>
      <c r="C8" s="2">
        <v>1</v>
      </c>
      <c r="D8" s="2" t="s">
        <v>70</v>
      </c>
      <c r="E8" s="1"/>
      <c r="F8" s="1"/>
      <c r="G8" s="1"/>
      <c r="H8" s="1"/>
    </row>
    <row r="9" spans="2:9" ht="52.5" customHeight="1" x14ac:dyDescent="0.25">
      <c r="B9" s="3">
        <v>4813</v>
      </c>
      <c r="C9" s="3" t="s">
        <v>9</v>
      </c>
      <c r="D9" s="4" t="s">
        <v>5</v>
      </c>
      <c r="E9" s="3" t="s">
        <v>6</v>
      </c>
      <c r="F9" s="3">
        <v>2.88</v>
      </c>
      <c r="G9" s="5"/>
      <c r="H9" s="5">
        <f>G9*F9</f>
        <v>0</v>
      </c>
    </row>
    <row r="10" spans="2:9" ht="55.5" customHeight="1" x14ac:dyDescent="0.35">
      <c r="B10" s="3">
        <v>35274</v>
      </c>
      <c r="C10" s="3" t="s">
        <v>10</v>
      </c>
      <c r="D10" s="4" t="s">
        <v>8</v>
      </c>
      <c r="E10" s="3" t="s">
        <v>7</v>
      </c>
      <c r="F10" s="3">
        <v>6</v>
      </c>
      <c r="G10" s="5"/>
      <c r="H10" s="5">
        <f>G10*F10</f>
        <v>0</v>
      </c>
    </row>
    <row r="11" spans="2:9" ht="15.6" x14ac:dyDescent="0.35">
      <c r="B11" s="22" t="s">
        <v>19</v>
      </c>
      <c r="C11" s="22"/>
      <c r="D11" s="22"/>
      <c r="E11" s="22"/>
      <c r="F11" s="22"/>
      <c r="G11" s="22"/>
      <c r="H11" s="9">
        <f>SUM(H9:H10)</f>
        <v>0</v>
      </c>
    </row>
    <row r="12" spans="2:9" ht="15.75" x14ac:dyDescent="0.25">
      <c r="B12" s="8"/>
      <c r="C12" s="8">
        <v>2</v>
      </c>
      <c r="D12" s="8" t="s">
        <v>20</v>
      </c>
      <c r="E12" s="8" t="s">
        <v>12</v>
      </c>
      <c r="F12" s="8" t="s">
        <v>13</v>
      </c>
      <c r="G12" s="8" t="s">
        <v>3</v>
      </c>
      <c r="H12" s="8" t="s">
        <v>4</v>
      </c>
      <c r="I12" s="27"/>
    </row>
    <row r="13" spans="2:9" ht="65.25" customHeight="1" x14ac:dyDescent="0.25">
      <c r="B13" s="3">
        <v>101173</v>
      </c>
      <c r="C13" s="3" t="s">
        <v>30</v>
      </c>
      <c r="D13" s="4" t="s">
        <v>11</v>
      </c>
      <c r="E13" s="3" t="s">
        <v>7</v>
      </c>
      <c r="F13" s="3">
        <v>130</v>
      </c>
      <c r="G13" s="5"/>
      <c r="H13" s="5">
        <f>G13*F13</f>
        <v>0</v>
      </c>
    </row>
    <row r="14" spans="2:9" ht="33" customHeight="1" x14ac:dyDescent="0.35">
      <c r="B14" s="3">
        <v>43058</v>
      </c>
      <c r="C14" s="3" t="s">
        <v>31</v>
      </c>
      <c r="D14" s="4" t="s">
        <v>15</v>
      </c>
      <c r="E14" s="3" t="s">
        <v>14</v>
      </c>
      <c r="F14" s="3">
        <v>212.3</v>
      </c>
      <c r="G14" s="5"/>
      <c r="H14" s="5">
        <f t="shared" ref="H14:H16" si="0">G14*F14</f>
        <v>0</v>
      </c>
    </row>
    <row r="15" spans="2:9" ht="33" customHeight="1" x14ac:dyDescent="0.25">
      <c r="B15" s="4">
        <v>43061</v>
      </c>
      <c r="C15" s="4" t="s">
        <v>32</v>
      </c>
      <c r="D15" s="4" t="s">
        <v>16</v>
      </c>
      <c r="E15" s="4" t="s">
        <v>14</v>
      </c>
      <c r="F15" s="4">
        <v>44.44</v>
      </c>
      <c r="G15" s="6"/>
      <c r="H15" s="5">
        <f t="shared" si="0"/>
        <v>0</v>
      </c>
    </row>
    <row r="16" spans="2:9" ht="36" customHeight="1" x14ac:dyDescent="0.25">
      <c r="B16" s="4">
        <v>95577</v>
      </c>
      <c r="C16" s="4" t="s">
        <v>33</v>
      </c>
      <c r="D16" s="4" t="s">
        <v>27</v>
      </c>
      <c r="E16" s="4" t="s">
        <v>14</v>
      </c>
      <c r="F16" s="4">
        <v>212.3</v>
      </c>
      <c r="G16" s="6"/>
      <c r="H16" s="5">
        <f t="shared" si="0"/>
        <v>0</v>
      </c>
    </row>
    <row r="17" spans="1:8" ht="14.25" customHeight="1" x14ac:dyDescent="0.25">
      <c r="B17" s="22" t="s">
        <v>19</v>
      </c>
      <c r="C17" s="22"/>
      <c r="D17" s="22"/>
      <c r="E17" s="22"/>
      <c r="F17" s="22"/>
      <c r="G17" s="22"/>
      <c r="H17" s="9">
        <f>SUM(H13:H16)</f>
        <v>0</v>
      </c>
    </row>
    <row r="18" spans="1:8" ht="15.75" x14ac:dyDescent="0.25">
      <c r="A18" s="7"/>
      <c r="B18" s="8"/>
      <c r="C18" s="8">
        <v>3</v>
      </c>
      <c r="D18" s="8" t="s">
        <v>21</v>
      </c>
      <c r="E18" s="8" t="s">
        <v>12</v>
      </c>
      <c r="F18" s="8" t="s">
        <v>13</v>
      </c>
      <c r="G18" s="8" t="s">
        <v>3</v>
      </c>
      <c r="H18" s="8" t="s">
        <v>4</v>
      </c>
    </row>
    <row r="19" spans="1:8" ht="52.5" customHeight="1" x14ac:dyDescent="0.25">
      <c r="B19" s="4">
        <v>96522</v>
      </c>
      <c r="C19" s="4" t="s">
        <v>34</v>
      </c>
      <c r="D19" s="4" t="s">
        <v>23</v>
      </c>
      <c r="E19" s="4" t="s">
        <v>17</v>
      </c>
      <c r="F19" s="4">
        <v>6.08</v>
      </c>
      <c r="G19" s="6"/>
      <c r="H19" s="6">
        <f>G19*F19</f>
        <v>0</v>
      </c>
    </row>
    <row r="20" spans="1:8" ht="33.75" customHeight="1" x14ac:dyDescent="0.25">
      <c r="B20" s="4">
        <v>43058</v>
      </c>
      <c r="C20" s="4" t="s">
        <v>35</v>
      </c>
      <c r="D20" s="4" t="s">
        <v>15</v>
      </c>
      <c r="E20" s="4" t="s">
        <v>14</v>
      </c>
      <c r="F20" s="4">
        <v>218.96</v>
      </c>
      <c r="G20" s="6"/>
      <c r="H20" s="6">
        <f>G20*F20</f>
        <v>0</v>
      </c>
    </row>
    <row r="21" spans="1:8" ht="57" customHeight="1" x14ac:dyDescent="0.25">
      <c r="B21" s="4">
        <v>96546</v>
      </c>
      <c r="C21" s="4" t="s">
        <v>36</v>
      </c>
      <c r="D21" s="4" t="s">
        <v>28</v>
      </c>
      <c r="E21" s="4" t="s">
        <v>14</v>
      </c>
      <c r="F21" s="4">
        <v>218.96</v>
      </c>
      <c r="G21" s="6"/>
      <c r="H21" s="6">
        <f>G21*F21</f>
        <v>0</v>
      </c>
    </row>
    <row r="22" spans="1:8" ht="67.5" customHeight="1" x14ac:dyDescent="0.25">
      <c r="B22" s="4">
        <v>94965</v>
      </c>
      <c r="C22" s="4" t="s">
        <v>37</v>
      </c>
      <c r="D22" s="4" t="s">
        <v>18</v>
      </c>
      <c r="E22" s="4" t="s">
        <v>17</v>
      </c>
      <c r="F22" s="4">
        <v>6.08</v>
      </c>
      <c r="G22" s="6"/>
      <c r="H22" s="6">
        <f>G22*F22</f>
        <v>0</v>
      </c>
    </row>
    <row r="23" spans="1:8" ht="15.75" x14ac:dyDescent="0.25">
      <c r="B23" s="22" t="s">
        <v>19</v>
      </c>
      <c r="C23" s="22"/>
      <c r="D23" s="22"/>
      <c r="E23" s="22"/>
      <c r="F23" s="22"/>
      <c r="G23" s="22"/>
      <c r="H23" s="9">
        <f>SUM(H19:H22)</f>
        <v>0</v>
      </c>
    </row>
    <row r="24" spans="1:8" ht="15.75" x14ac:dyDescent="0.25">
      <c r="B24" s="8"/>
      <c r="C24" s="8">
        <v>4</v>
      </c>
      <c r="D24" s="8" t="s">
        <v>22</v>
      </c>
      <c r="E24" s="8" t="s">
        <v>12</v>
      </c>
      <c r="F24" s="8" t="s">
        <v>13</v>
      </c>
      <c r="G24" s="8" t="s">
        <v>3</v>
      </c>
      <c r="H24" s="8" t="s">
        <v>4</v>
      </c>
    </row>
    <row r="25" spans="1:8" ht="54.75" customHeight="1" x14ac:dyDescent="0.25">
      <c r="B25" s="4">
        <v>96527</v>
      </c>
      <c r="C25" s="4" t="s">
        <v>38</v>
      </c>
      <c r="D25" s="4" t="s">
        <v>24</v>
      </c>
      <c r="E25" s="4" t="s">
        <v>17</v>
      </c>
      <c r="F25" s="4">
        <v>1.23</v>
      </c>
      <c r="G25" s="6"/>
      <c r="H25" s="6">
        <f t="shared" ref="H25:H30" si="1">G25*F25</f>
        <v>0</v>
      </c>
    </row>
    <row r="26" spans="1:8" ht="72.75" customHeight="1" x14ac:dyDescent="0.25">
      <c r="B26" s="4">
        <v>96536</v>
      </c>
      <c r="C26" s="4" t="s">
        <v>39</v>
      </c>
      <c r="D26" s="4" t="s">
        <v>25</v>
      </c>
      <c r="E26" s="4" t="s">
        <v>6</v>
      </c>
      <c r="F26" s="4">
        <v>6.15</v>
      </c>
      <c r="G26" s="6"/>
      <c r="H26" s="6">
        <f t="shared" si="1"/>
        <v>0</v>
      </c>
    </row>
    <row r="27" spans="1:8" ht="34.5" customHeight="1" x14ac:dyDescent="0.25">
      <c r="B27" s="4">
        <v>43058</v>
      </c>
      <c r="C27" s="4" t="s">
        <v>40</v>
      </c>
      <c r="D27" s="4" t="s">
        <v>15</v>
      </c>
      <c r="E27" s="4" t="s">
        <v>14</v>
      </c>
      <c r="F27" s="4">
        <v>79.599999999999994</v>
      </c>
      <c r="G27" s="6"/>
      <c r="H27" s="6">
        <f t="shared" si="1"/>
        <v>0</v>
      </c>
    </row>
    <row r="28" spans="1:8" ht="18" customHeight="1" x14ac:dyDescent="0.25">
      <c r="B28" s="4">
        <v>34449</v>
      </c>
      <c r="C28" s="4" t="s">
        <v>41</v>
      </c>
      <c r="D28" s="4" t="s">
        <v>26</v>
      </c>
      <c r="E28" s="4" t="s">
        <v>14</v>
      </c>
      <c r="F28" s="4">
        <v>25.5</v>
      </c>
      <c r="G28" s="6"/>
      <c r="H28" s="6">
        <f t="shared" si="1"/>
        <v>0</v>
      </c>
    </row>
    <row r="29" spans="1:8" ht="51" customHeight="1" x14ac:dyDescent="0.25">
      <c r="B29" s="4">
        <v>96546</v>
      </c>
      <c r="C29" s="4" t="s">
        <v>42</v>
      </c>
      <c r="D29" s="4" t="s">
        <v>28</v>
      </c>
      <c r="E29" s="4" t="s">
        <v>14</v>
      </c>
      <c r="F29" s="4">
        <v>79.599999999999994</v>
      </c>
      <c r="G29" s="6"/>
      <c r="H29" s="6">
        <f t="shared" si="1"/>
        <v>0</v>
      </c>
    </row>
    <row r="30" spans="1:8" ht="68.25" customHeight="1" x14ac:dyDescent="0.25">
      <c r="B30" s="4">
        <v>94965</v>
      </c>
      <c r="C30" s="4" t="s">
        <v>43</v>
      </c>
      <c r="D30" s="4" t="s">
        <v>55</v>
      </c>
      <c r="E30" s="4" t="s">
        <v>17</v>
      </c>
      <c r="F30" s="4">
        <v>1.23</v>
      </c>
      <c r="G30" s="6"/>
      <c r="H30" s="6">
        <f t="shared" si="1"/>
        <v>0</v>
      </c>
    </row>
    <row r="31" spans="1:8" ht="15.75" x14ac:dyDescent="0.25">
      <c r="B31" s="22" t="s">
        <v>19</v>
      </c>
      <c r="C31" s="22"/>
      <c r="D31" s="22"/>
      <c r="E31" s="22"/>
      <c r="F31" s="22"/>
      <c r="G31" s="22"/>
      <c r="H31" s="9">
        <f>SUM(H25:H30)</f>
        <v>0</v>
      </c>
    </row>
    <row r="32" spans="1:8" ht="15.75" x14ac:dyDescent="0.25">
      <c r="B32" s="8"/>
      <c r="C32" s="8">
        <v>5</v>
      </c>
      <c r="D32" s="8" t="s">
        <v>29</v>
      </c>
      <c r="E32" s="8" t="s">
        <v>12</v>
      </c>
      <c r="F32" s="8" t="s">
        <v>13</v>
      </c>
      <c r="G32" s="8" t="s">
        <v>3</v>
      </c>
      <c r="H32" s="8" t="s">
        <v>4</v>
      </c>
    </row>
    <row r="33" spans="2:8" ht="36" customHeight="1" x14ac:dyDescent="0.25">
      <c r="B33" s="4">
        <v>43058</v>
      </c>
      <c r="C33" s="4" t="s">
        <v>46</v>
      </c>
      <c r="D33" s="4" t="s">
        <v>15</v>
      </c>
      <c r="E33" s="4" t="s">
        <v>14</v>
      </c>
      <c r="F33" s="4">
        <v>224.06</v>
      </c>
      <c r="G33" s="5"/>
      <c r="H33" s="5">
        <f>G33*F33</f>
        <v>0</v>
      </c>
    </row>
    <row r="34" spans="2:8" ht="22.5" customHeight="1" x14ac:dyDescent="0.25">
      <c r="B34" s="4">
        <v>34449</v>
      </c>
      <c r="C34" s="4" t="s">
        <v>47</v>
      </c>
      <c r="D34" s="4" t="s">
        <v>26</v>
      </c>
      <c r="E34" s="4" t="s">
        <v>14</v>
      </c>
      <c r="F34" s="4">
        <v>74.39</v>
      </c>
      <c r="G34" s="5"/>
      <c r="H34" s="14">
        <f>G34*F34</f>
        <v>0</v>
      </c>
    </row>
    <row r="35" spans="2:8" ht="36.75" customHeight="1" x14ac:dyDescent="0.25">
      <c r="B35" s="3">
        <v>92779</v>
      </c>
      <c r="C35" s="3" t="s">
        <v>48</v>
      </c>
      <c r="D35" s="4" t="s">
        <v>59</v>
      </c>
      <c r="E35" s="3" t="s">
        <v>14</v>
      </c>
      <c r="F35" s="3">
        <v>224.06</v>
      </c>
      <c r="G35" s="5"/>
      <c r="H35" s="5">
        <f>G35*F35</f>
        <v>0</v>
      </c>
    </row>
    <row r="36" spans="2:8" ht="82.5" customHeight="1" x14ac:dyDescent="0.25">
      <c r="B36" s="3">
        <v>92413</v>
      </c>
      <c r="C36" s="3" t="s">
        <v>49</v>
      </c>
      <c r="D36" s="4" t="s">
        <v>44</v>
      </c>
      <c r="E36" s="3" t="s">
        <v>6</v>
      </c>
      <c r="F36" s="3">
        <v>40</v>
      </c>
      <c r="G36" s="5"/>
      <c r="H36" s="5">
        <f>G36*F36</f>
        <v>0</v>
      </c>
    </row>
    <row r="37" spans="2:8" ht="71.25" customHeight="1" x14ac:dyDescent="0.25">
      <c r="B37" s="4">
        <v>94965</v>
      </c>
      <c r="C37" s="4" t="s">
        <v>50</v>
      </c>
      <c r="D37" s="4" t="s">
        <v>55</v>
      </c>
      <c r="E37" s="4" t="s">
        <v>17</v>
      </c>
      <c r="F37" s="4">
        <v>5.97</v>
      </c>
      <c r="G37" s="5"/>
      <c r="H37" s="5">
        <f>G37*F37</f>
        <v>0</v>
      </c>
    </row>
    <row r="38" spans="2:8" ht="15.75" x14ac:dyDescent="0.25">
      <c r="B38" s="22" t="s">
        <v>19</v>
      </c>
      <c r="C38" s="22"/>
      <c r="D38" s="22"/>
      <c r="E38" s="22"/>
      <c r="F38" s="22"/>
      <c r="G38" s="22"/>
      <c r="H38" s="9">
        <f>SUM(H33:H37)</f>
        <v>0</v>
      </c>
    </row>
    <row r="39" spans="2:8" ht="15.75" x14ac:dyDescent="0.25">
      <c r="B39" s="8"/>
      <c r="C39" s="8">
        <v>6</v>
      </c>
      <c r="D39" s="8" t="s">
        <v>45</v>
      </c>
      <c r="E39" s="8" t="s">
        <v>12</v>
      </c>
      <c r="F39" s="8" t="s">
        <v>13</v>
      </c>
      <c r="G39" s="8" t="s">
        <v>3</v>
      </c>
      <c r="H39" s="8" t="s">
        <v>4</v>
      </c>
    </row>
    <row r="40" spans="2:8" ht="30" x14ac:dyDescent="0.25">
      <c r="B40" s="4">
        <v>43058</v>
      </c>
      <c r="C40" s="4" t="s">
        <v>51</v>
      </c>
      <c r="D40" s="4" t="s">
        <v>15</v>
      </c>
      <c r="E40" s="4" t="s">
        <v>14</v>
      </c>
      <c r="F40" s="4">
        <v>287.25</v>
      </c>
      <c r="G40" s="12"/>
      <c r="H40" s="10">
        <f>G40*F40</f>
        <v>0</v>
      </c>
    </row>
    <row r="41" spans="2:8" ht="15.75" x14ac:dyDescent="0.25">
      <c r="B41" s="4">
        <v>34449</v>
      </c>
      <c r="C41" s="4" t="s">
        <v>52</v>
      </c>
      <c r="D41" s="4" t="s">
        <v>26</v>
      </c>
      <c r="E41" s="4" t="s">
        <v>14</v>
      </c>
      <c r="F41" s="4">
        <v>77.94</v>
      </c>
      <c r="G41" s="12"/>
      <c r="H41" s="10">
        <f>G41*F41</f>
        <v>0</v>
      </c>
    </row>
    <row r="42" spans="2:8" ht="30" x14ac:dyDescent="0.25">
      <c r="B42" s="3">
        <v>92885</v>
      </c>
      <c r="C42" s="3" t="s">
        <v>53</v>
      </c>
      <c r="D42" s="4" t="s">
        <v>59</v>
      </c>
      <c r="E42" s="3" t="s">
        <v>14</v>
      </c>
      <c r="F42" s="3">
        <v>287.25</v>
      </c>
      <c r="G42" s="13"/>
      <c r="H42" s="5">
        <f>G42*F42</f>
        <v>0</v>
      </c>
    </row>
    <row r="43" spans="2:8" ht="60" x14ac:dyDescent="0.25">
      <c r="B43" s="4">
        <v>94965</v>
      </c>
      <c r="C43" s="4" t="s">
        <v>54</v>
      </c>
      <c r="D43" s="4" t="s">
        <v>55</v>
      </c>
      <c r="E43" s="4" t="s">
        <v>17</v>
      </c>
      <c r="F43" s="4">
        <v>5.42</v>
      </c>
      <c r="G43" s="12"/>
      <c r="H43" s="5">
        <f>G43*F43</f>
        <v>0</v>
      </c>
    </row>
    <row r="44" spans="2:8" ht="15.75" x14ac:dyDescent="0.25">
      <c r="B44" s="22" t="s">
        <v>19</v>
      </c>
      <c r="C44" s="22"/>
      <c r="D44" s="22"/>
      <c r="E44" s="22"/>
      <c r="F44" s="22"/>
      <c r="G44" s="22"/>
      <c r="H44" s="9">
        <f>SUM(H40:H43)</f>
        <v>0</v>
      </c>
    </row>
    <row r="45" spans="2:8" ht="15.75" x14ac:dyDescent="0.25">
      <c r="B45" s="8"/>
      <c r="C45" s="8">
        <v>7</v>
      </c>
      <c r="D45" s="8" t="s">
        <v>62</v>
      </c>
      <c r="E45" s="8" t="s">
        <v>12</v>
      </c>
      <c r="F45" s="8" t="s">
        <v>13</v>
      </c>
      <c r="G45" s="8" t="s">
        <v>3</v>
      </c>
      <c r="H45" s="8" t="s">
        <v>4</v>
      </c>
    </row>
    <row r="46" spans="2:8" ht="81" customHeight="1" x14ac:dyDescent="0.25">
      <c r="B46" s="4">
        <v>103318</v>
      </c>
      <c r="C46" s="4" t="s">
        <v>61</v>
      </c>
      <c r="D46" s="4" t="s">
        <v>56</v>
      </c>
      <c r="E46" s="4" t="s">
        <v>6</v>
      </c>
      <c r="F46" s="4">
        <v>140.80000000000001</v>
      </c>
      <c r="G46" s="6"/>
      <c r="H46" s="6">
        <f>G46*F46</f>
        <v>0</v>
      </c>
    </row>
    <row r="47" spans="2:8" ht="15.75" x14ac:dyDescent="0.25">
      <c r="B47" s="22" t="s">
        <v>19</v>
      </c>
      <c r="C47" s="22"/>
      <c r="D47" s="22"/>
      <c r="E47" s="22"/>
      <c r="F47" s="22"/>
      <c r="G47" s="22"/>
      <c r="H47" s="9">
        <f>SUM(H46)</f>
        <v>0</v>
      </c>
    </row>
    <row r="48" spans="2:8" ht="15.75" x14ac:dyDescent="0.25">
      <c r="B48" s="8"/>
      <c r="C48" s="8">
        <v>8</v>
      </c>
      <c r="D48" s="8" t="s">
        <v>57</v>
      </c>
      <c r="E48" s="8" t="s">
        <v>12</v>
      </c>
      <c r="F48" s="8" t="s">
        <v>13</v>
      </c>
      <c r="G48" s="8" t="s">
        <v>3</v>
      </c>
      <c r="H48" s="8" t="s">
        <v>4</v>
      </c>
    </row>
    <row r="49" spans="2:8" ht="36" customHeight="1" x14ac:dyDescent="0.25">
      <c r="B49" s="4">
        <v>43058</v>
      </c>
      <c r="C49" s="4" t="s">
        <v>63</v>
      </c>
      <c r="D49" s="4" t="s">
        <v>15</v>
      </c>
      <c r="E49" s="4" t="s">
        <v>14</v>
      </c>
      <c r="F49" s="4">
        <v>13.69</v>
      </c>
      <c r="G49" s="5"/>
      <c r="H49" s="5">
        <f>G49*F49</f>
        <v>0</v>
      </c>
    </row>
    <row r="50" spans="2:8" ht="22.5" customHeight="1" x14ac:dyDescent="0.25">
      <c r="B50" s="4">
        <v>34449</v>
      </c>
      <c r="C50" s="4" t="s">
        <v>64</v>
      </c>
      <c r="D50" s="4" t="s">
        <v>26</v>
      </c>
      <c r="E50" s="4" t="s">
        <v>14</v>
      </c>
      <c r="F50" s="4">
        <v>4.165</v>
      </c>
      <c r="G50" s="5"/>
      <c r="H50" s="5">
        <f>G50*F50</f>
        <v>0</v>
      </c>
    </row>
    <row r="51" spans="2:8" ht="66" customHeight="1" x14ac:dyDescent="0.25">
      <c r="B51" s="4">
        <v>95946</v>
      </c>
      <c r="C51" s="4" t="s">
        <v>65</v>
      </c>
      <c r="D51" s="4" t="s">
        <v>58</v>
      </c>
      <c r="E51" s="4" t="s">
        <v>14</v>
      </c>
      <c r="F51" s="4">
        <v>13.69</v>
      </c>
      <c r="G51" s="5"/>
      <c r="H51" s="5">
        <f>G51*F51</f>
        <v>0</v>
      </c>
    </row>
    <row r="52" spans="2:8" ht="68.25" customHeight="1" x14ac:dyDescent="0.25">
      <c r="B52" s="4">
        <v>101995</v>
      </c>
      <c r="C52" s="4" t="s">
        <v>66</v>
      </c>
      <c r="D52" s="4" t="s">
        <v>60</v>
      </c>
      <c r="E52" s="4" t="s">
        <v>6</v>
      </c>
      <c r="F52" s="4">
        <v>3.5</v>
      </c>
      <c r="G52" s="5"/>
      <c r="H52" s="5">
        <f>G52*F52</f>
        <v>0</v>
      </c>
    </row>
    <row r="53" spans="2:8" ht="64.5" customHeight="1" x14ac:dyDescent="0.25">
      <c r="B53" s="4">
        <v>94965</v>
      </c>
      <c r="C53" s="4" t="s">
        <v>67</v>
      </c>
      <c r="D53" s="4" t="s">
        <v>55</v>
      </c>
      <c r="E53" s="4" t="s">
        <v>17</v>
      </c>
      <c r="F53" s="4">
        <v>0.63</v>
      </c>
      <c r="G53" s="5"/>
      <c r="H53" s="5">
        <f>G53*F53</f>
        <v>0</v>
      </c>
    </row>
    <row r="54" spans="2:8" ht="15.75" x14ac:dyDescent="0.25">
      <c r="B54" s="22" t="s">
        <v>19</v>
      </c>
      <c r="C54" s="22"/>
      <c r="D54" s="22"/>
      <c r="E54" s="22"/>
      <c r="F54" s="22"/>
      <c r="G54" s="22"/>
      <c r="H54" s="9">
        <f>SUM(H49:H53)</f>
        <v>0</v>
      </c>
    </row>
    <row r="55" spans="2:8" ht="15.75" x14ac:dyDescent="0.25">
      <c r="B55" s="8"/>
      <c r="C55" s="8">
        <v>9</v>
      </c>
      <c r="D55" s="8" t="s">
        <v>69</v>
      </c>
      <c r="E55" s="8" t="s">
        <v>12</v>
      </c>
      <c r="F55" s="8" t="s">
        <v>13</v>
      </c>
      <c r="G55" s="8" t="s">
        <v>3</v>
      </c>
      <c r="H55" s="8" t="s">
        <v>4</v>
      </c>
    </row>
    <row r="56" spans="2:8" ht="68.25" customHeight="1" x14ac:dyDescent="0.25">
      <c r="B56" s="3">
        <v>90691</v>
      </c>
      <c r="C56" s="3" t="s">
        <v>76</v>
      </c>
      <c r="D56" s="4" t="s">
        <v>71</v>
      </c>
      <c r="E56" s="3" t="s">
        <v>72</v>
      </c>
      <c r="F56" s="3">
        <v>6</v>
      </c>
      <c r="G56" s="5"/>
      <c r="H56" s="5">
        <f>F56*G56</f>
        <v>0</v>
      </c>
    </row>
    <row r="57" spans="2:8" ht="82.5" customHeight="1" x14ac:dyDescent="0.25">
      <c r="B57" s="4">
        <v>102723</v>
      </c>
      <c r="C57" s="4" t="s">
        <v>77</v>
      </c>
      <c r="D57" s="4" t="s">
        <v>68</v>
      </c>
      <c r="E57" s="4" t="s">
        <v>7</v>
      </c>
      <c r="F57" s="4">
        <v>23</v>
      </c>
      <c r="G57" s="6"/>
      <c r="H57" s="6">
        <f>G57*F57</f>
        <v>0</v>
      </c>
    </row>
    <row r="58" spans="2:8" ht="36.75" customHeight="1" x14ac:dyDescent="0.25">
      <c r="B58" s="4">
        <v>98557</v>
      </c>
      <c r="C58" s="4" t="s">
        <v>80</v>
      </c>
      <c r="D58" s="4" t="s">
        <v>75</v>
      </c>
      <c r="E58" s="4" t="s">
        <v>6</v>
      </c>
      <c r="F58" s="4">
        <v>75</v>
      </c>
      <c r="G58" s="6"/>
      <c r="H58" s="6">
        <f>G58*F58</f>
        <v>0</v>
      </c>
    </row>
    <row r="59" spans="2:8" ht="74.25" customHeight="1" x14ac:dyDescent="0.25">
      <c r="B59" s="3">
        <v>102715</v>
      </c>
      <c r="C59" s="3" t="s">
        <v>78</v>
      </c>
      <c r="D59" s="4" t="s">
        <v>73</v>
      </c>
      <c r="E59" s="3" t="s">
        <v>6</v>
      </c>
      <c r="F59" s="3">
        <v>75</v>
      </c>
      <c r="G59" s="5"/>
      <c r="H59" s="6">
        <f>G59*F59</f>
        <v>0</v>
      </c>
    </row>
    <row r="60" spans="2:8" ht="37.5" customHeight="1" x14ac:dyDescent="0.25">
      <c r="B60" s="3">
        <v>102719</v>
      </c>
      <c r="C60" s="3" t="s">
        <v>79</v>
      </c>
      <c r="D60" s="4" t="s">
        <v>74</v>
      </c>
      <c r="E60" s="3" t="s">
        <v>17</v>
      </c>
      <c r="F60" s="3">
        <v>7.5</v>
      </c>
      <c r="G60" s="5"/>
      <c r="H60" s="6">
        <f>G60*F60</f>
        <v>0</v>
      </c>
    </row>
    <row r="61" spans="2:8" ht="87" customHeight="1" x14ac:dyDescent="0.25">
      <c r="B61" s="3">
        <v>98062</v>
      </c>
      <c r="C61" s="3" t="s">
        <v>83</v>
      </c>
      <c r="D61" s="4" t="s">
        <v>81</v>
      </c>
      <c r="E61" s="3" t="s">
        <v>82</v>
      </c>
      <c r="F61" s="3">
        <v>1</v>
      </c>
      <c r="G61" s="5"/>
      <c r="H61" s="6">
        <f>G61*F61</f>
        <v>0</v>
      </c>
    </row>
    <row r="62" spans="2:8" ht="15.75" x14ac:dyDescent="0.25">
      <c r="B62" s="22" t="s">
        <v>19</v>
      </c>
      <c r="C62" s="22"/>
      <c r="D62" s="22"/>
      <c r="E62" s="22"/>
      <c r="F62" s="22"/>
      <c r="G62" s="22"/>
      <c r="H62" s="9">
        <f>SUM(H56:H61)</f>
        <v>0</v>
      </c>
    </row>
    <row r="63" spans="2:8" ht="15.75" x14ac:dyDescent="0.25">
      <c r="B63" s="8"/>
      <c r="C63" s="8">
        <v>10</v>
      </c>
      <c r="D63" s="8" t="s">
        <v>84</v>
      </c>
      <c r="E63" s="8"/>
      <c r="F63" s="8"/>
      <c r="G63" s="8"/>
      <c r="H63" s="8"/>
    </row>
    <row r="64" spans="2:8" ht="48.75" customHeight="1" x14ac:dyDescent="0.25">
      <c r="B64" s="3">
        <v>100576</v>
      </c>
      <c r="C64" s="3" t="s">
        <v>94</v>
      </c>
      <c r="D64" s="4" t="s">
        <v>85</v>
      </c>
      <c r="E64" s="3" t="s">
        <v>6</v>
      </c>
      <c r="F64" s="3">
        <v>195</v>
      </c>
      <c r="G64" s="5"/>
      <c r="H64" s="5">
        <f>G64*F64</f>
        <v>0</v>
      </c>
    </row>
    <row r="65" spans="2:8" ht="83.25" customHeight="1" x14ac:dyDescent="0.25">
      <c r="B65" s="3">
        <v>100573</v>
      </c>
      <c r="C65" s="3" t="s">
        <v>95</v>
      </c>
      <c r="D65" s="4" t="s">
        <v>87</v>
      </c>
      <c r="E65" s="3" t="s">
        <v>17</v>
      </c>
      <c r="F65" s="3">
        <v>30</v>
      </c>
      <c r="G65" s="5"/>
      <c r="H65" s="5">
        <f t="shared" ref="H65:H66" si="2">G65*F65</f>
        <v>0</v>
      </c>
    </row>
    <row r="66" spans="2:8" ht="66.75" customHeight="1" x14ac:dyDescent="0.25">
      <c r="B66" s="3">
        <v>93681</v>
      </c>
      <c r="C66" s="3" t="s">
        <v>96</v>
      </c>
      <c r="D66" s="4" t="s">
        <v>86</v>
      </c>
      <c r="E66" s="3" t="s">
        <v>6</v>
      </c>
      <c r="F66" s="3">
        <v>195</v>
      </c>
      <c r="G66" s="5"/>
      <c r="H66" s="5">
        <f t="shared" si="2"/>
        <v>0</v>
      </c>
    </row>
    <row r="67" spans="2:8" ht="15.75" x14ac:dyDescent="0.25">
      <c r="B67" s="22" t="s">
        <v>19</v>
      </c>
      <c r="C67" s="22"/>
      <c r="D67" s="22"/>
      <c r="E67" s="22"/>
      <c r="F67" s="22"/>
      <c r="G67" s="22"/>
      <c r="H67" s="9">
        <f>SUM(H64:H66)</f>
        <v>0</v>
      </c>
    </row>
    <row r="68" spans="2:8" ht="15.75" x14ac:dyDescent="0.25">
      <c r="B68" s="8"/>
      <c r="C68" s="8">
        <v>11</v>
      </c>
      <c r="D68" s="8" t="s">
        <v>90</v>
      </c>
      <c r="E68" s="8" t="s">
        <v>12</v>
      </c>
      <c r="F68" s="8" t="s">
        <v>13</v>
      </c>
      <c r="G68" s="8" t="s">
        <v>3</v>
      </c>
      <c r="H68" s="8" t="s">
        <v>4</v>
      </c>
    </row>
    <row r="69" spans="2:8" ht="83.25" customHeight="1" x14ac:dyDescent="0.25">
      <c r="B69" s="3">
        <v>92608</v>
      </c>
      <c r="C69" s="3" t="s">
        <v>97</v>
      </c>
      <c r="D69" s="4" t="s">
        <v>88</v>
      </c>
      <c r="E69" s="3" t="s">
        <v>82</v>
      </c>
      <c r="F69" s="3">
        <v>2</v>
      </c>
      <c r="G69" s="5"/>
      <c r="H69" s="5">
        <f>F69*G69</f>
        <v>0</v>
      </c>
    </row>
    <row r="70" spans="2:8" ht="87.75" customHeight="1" x14ac:dyDescent="0.25">
      <c r="B70" s="3">
        <v>92580</v>
      </c>
      <c r="C70" s="3" t="s">
        <v>98</v>
      </c>
      <c r="D70" s="4" t="s">
        <v>89</v>
      </c>
      <c r="E70" s="3" t="s">
        <v>6</v>
      </c>
      <c r="F70" s="3">
        <v>43.52</v>
      </c>
      <c r="G70" s="5"/>
      <c r="H70" s="5">
        <f>G70*F70</f>
        <v>0</v>
      </c>
    </row>
    <row r="71" spans="2:8" ht="87" customHeight="1" x14ac:dyDescent="0.25">
      <c r="B71" s="3">
        <v>94210</v>
      </c>
      <c r="C71" s="3" t="s">
        <v>99</v>
      </c>
      <c r="D71" s="4" t="s">
        <v>101</v>
      </c>
      <c r="E71" s="3" t="s">
        <v>6</v>
      </c>
      <c r="F71" s="3">
        <v>43.52</v>
      </c>
      <c r="G71" s="5"/>
      <c r="H71" s="5">
        <f>G71*F71</f>
        <v>0</v>
      </c>
    </row>
    <row r="72" spans="2:8" ht="53.25" customHeight="1" x14ac:dyDescent="0.25">
      <c r="B72" s="3">
        <v>94204</v>
      </c>
      <c r="C72" s="3" t="s">
        <v>100</v>
      </c>
      <c r="D72" s="4" t="s">
        <v>124</v>
      </c>
      <c r="E72" s="3" t="s">
        <v>6</v>
      </c>
      <c r="F72" s="3">
        <v>10</v>
      </c>
      <c r="G72" s="5"/>
      <c r="H72" s="5">
        <f>G72*F72</f>
        <v>0</v>
      </c>
    </row>
    <row r="73" spans="2:8" ht="59.25" customHeight="1" x14ac:dyDescent="0.25">
      <c r="B73" s="3">
        <v>97734</v>
      </c>
      <c r="C73" s="3" t="s">
        <v>125</v>
      </c>
      <c r="D73" s="4" t="s">
        <v>91</v>
      </c>
      <c r="E73" s="3" t="s">
        <v>17</v>
      </c>
      <c r="F73" s="3">
        <v>0.3</v>
      </c>
      <c r="G73" s="5"/>
      <c r="H73" s="5">
        <f>G73*F73</f>
        <v>0</v>
      </c>
    </row>
    <row r="74" spans="2:8" ht="18" customHeight="1" x14ac:dyDescent="0.25">
      <c r="B74" s="22" t="s">
        <v>19</v>
      </c>
      <c r="C74" s="22"/>
      <c r="D74" s="22"/>
      <c r="E74" s="22"/>
      <c r="F74" s="22"/>
      <c r="G74" s="22"/>
      <c r="H74" s="9">
        <f>SUM(H69:H73)</f>
        <v>0</v>
      </c>
    </row>
    <row r="75" spans="2:8" ht="18.600000000000001" customHeight="1" x14ac:dyDescent="0.25">
      <c r="B75" s="8"/>
      <c r="C75" s="8">
        <v>12</v>
      </c>
      <c r="D75" s="8" t="s">
        <v>116</v>
      </c>
      <c r="E75" s="8" t="s">
        <v>12</v>
      </c>
      <c r="F75" s="8" t="s">
        <v>13</v>
      </c>
      <c r="G75" s="8" t="s">
        <v>3</v>
      </c>
      <c r="H75" s="8" t="s">
        <v>4</v>
      </c>
    </row>
    <row r="76" spans="2:8" ht="68.45" customHeight="1" x14ac:dyDescent="0.25">
      <c r="B76" s="3">
        <v>91831</v>
      </c>
      <c r="C76" s="3" t="s">
        <v>105</v>
      </c>
      <c r="D76" s="4" t="s">
        <v>102</v>
      </c>
      <c r="E76" s="3" t="s">
        <v>7</v>
      </c>
      <c r="F76" s="3">
        <v>10</v>
      </c>
      <c r="G76" s="5"/>
      <c r="H76" s="5">
        <f>G76*F76</f>
        <v>0</v>
      </c>
    </row>
    <row r="77" spans="2:8" ht="66.95" customHeight="1" x14ac:dyDescent="0.25">
      <c r="B77" s="3">
        <v>95779</v>
      </c>
      <c r="C77" s="3" t="s">
        <v>106</v>
      </c>
      <c r="D77" s="4" t="s">
        <v>103</v>
      </c>
      <c r="E77" s="3" t="s">
        <v>82</v>
      </c>
      <c r="F77" s="3">
        <v>1</v>
      </c>
      <c r="G77" s="5"/>
      <c r="H77" s="5">
        <f>G77*F77</f>
        <v>0</v>
      </c>
    </row>
    <row r="78" spans="2:8" ht="68.099999999999994" customHeight="1" x14ac:dyDescent="0.25">
      <c r="B78" s="3">
        <v>92023</v>
      </c>
      <c r="C78" s="3" t="s">
        <v>107</v>
      </c>
      <c r="D78" s="4" t="s">
        <v>104</v>
      </c>
      <c r="E78" s="3" t="s">
        <v>82</v>
      </c>
      <c r="F78" s="3">
        <v>1</v>
      </c>
      <c r="G78" s="5"/>
      <c r="H78" s="5">
        <f>G78*F78</f>
        <v>0</v>
      </c>
    </row>
    <row r="79" spans="2:8" ht="57.95" customHeight="1" x14ac:dyDescent="0.25">
      <c r="B79" s="3">
        <v>97592</v>
      </c>
      <c r="C79" s="3" t="s">
        <v>109</v>
      </c>
      <c r="D79" s="4" t="s">
        <v>108</v>
      </c>
      <c r="E79" s="3" t="s">
        <v>82</v>
      </c>
      <c r="F79" s="3">
        <v>1</v>
      </c>
      <c r="G79" s="5"/>
      <c r="H79" s="5">
        <f>G79*F79</f>
        <v>0</v>
      </c>
    </row>
    <row r="80" spans="2:8" ht="66" customHeight="1" x14ac:dyDescent="0.25">
      <c r="B80" s="3">
        <v>95726</v>
      </c>
      <c r="C80" s="3" t="s">
        <v>111</v>
      </c>
      <c r="D80" s="4" t="s">
        <v>110</v>
      </c>
      <c r="E80" s="3" t="s">
        <v>7</v>
      </c>
      <c r="F80" s="3">
        <v>30</v>
      </c>
      <c r="G80" s="5"/>
      <c r="H80" s="5">
        <f>F80*G80</f>
        <v>0</v>
      </c>
    </row>
    <row r="81" spans="1:9" ht="66" customHeight="1" x14ac:dyDescent="0.25">
      <c r="B81" s="3">
        <v>91911</v>
      </c>
      <c r="C81" s="3" t="s">
        <v>114</v>
      </c>
      <c r="D81" s="4" t="s">
        <v>112</v>
      </c>
      <c r="E81" s="3" t="s">
        <v>82</v>
      </c>
      <c r="F81" s="3">
        <v>5</v>
      </c>
      <c r="G81" s="5"/>
      <c r="H81" s="5">
        <f>F81*G81</f>
        <v>0</v>
      </c>
    </row>
    <row r="82" spans="1:9" ht="54.6" customHeight="1" x14ac:dyDescent="0.25">
      <c r="B82" s="3">
        <v>91926</v>
      </c>
      <c r="C82" s="3" t="s">
        <v>115</v>
      </c>
      <c r="D82" s="4" t="s">
        <v>113</v>
      </c>
      <c r="E82" s="3" t="s">
        <v>7</v>
      </c>
      <c r="F82" s="3">
        <v>60</v>
      </c>
      <c r="G82" s="5"/>
      <c r="H82" s="5">
        <f>F82*G82</f>
        <v>0</v>
      </c>
    </row>
    <row r="83" spans="1:9" ht="15" customHeight="1" x14ac:dyDescent="0.25">
      <c r="B83" s="22" t="s">
        <v>19</v>
      </c>
      <c r="C83" s="22"/>
      <c r="D83" s="22"/>
      <c r="E83" s="22"/>
      <c r="F83" s="22"/>
      <c r="G83" s="22"/>
      <c r="H83" s="9">
        <f>SUM(H76:H82)</f>
        <v>0</v>
      </c>
    </row>
    <row r="84" spans="1:9" ht="15" customHeight="1" x14ac:dyDescent="0.25">
      <c r="B84" s="8"/>
      <c r="C84" s="8">
        <v>13</v>
      </c>
      <c r="D84" s="8" t="s">
        <v>117</v>
      </c>
      <c r="E84" s="8" t="s">
        <v>12</v>
      </c>
      <c r="F84" s="8" t="s">
        <v>13</v>
      </c>
      <c r="G84" s="8" t="s">
        <v>3</v>
      </c>
      <c r="H84" s="8" t="s">
        <v>4</v>
      </c>
    </row>
    <row r="85" spans="1:9" ht="101.1" customHeight="1" x14ac:dyDescent="0.25">
      <c r="B85" s="16">
        <v>89360</v>
      </c>
      <c r="C85" s="16" t="s">
        <v>118</v>
      </c>
      <c r="D85" s="17" t="s">
        <v>120</v>
      </c>
      <c r="E85" s="16" t="s">
        <v>82</v>
      </c>
      <c r="F85" s="16">
        <v>15</v>
      </c>
      <c r="G85" s="18"/>
      <c r="H85" s="18">
        <f>G85*F85</f>
        <v>0</v>
      </c>
    </row>
    <row r="86" spans="1:9" ht="48.6" customHeight="1" x14ac:dyDescent="0.25">
      <c r="B86" s="16">
        <v>86906</v>
      </c>
      <c r="C86" s="16"/>
      <c r="D86" s="17" t="s">
        <v>119</v>
      </c>
      <c r="E86" s="16" t="s">
        <v>82</v>
      </c>
      <c r="F86" s="16">
        <v>1</v>
      </c>
      <c r="G86" s="18"/>
      <c r="H86" s="18">
        <f>G86*F86</f>
        <v>0</v>
      </c>
    </row>
    <row r="87" spans="1:9" ht="18.75" customHeight="1" x14ac:dyDescent="0.25">
      <c r="B87" s="22" t="s">
        <v>19</v>
      </c>
      <c r="C87" s="22"/>
      <c r="D87" s="22"/>
      <c r="E87" s="22"/>
      <c r="F87" s="22"/>
      <c r="G87" s="22"/>
      <c r="H87" s="9">
        <f>SUM(H85:H86)</f>
        <v>0</v>
      </c>
    </row>
    <row r="88" spans="1:9" ht="19.5" customHeight="1" x14ac:dyDescent="0.25">
      <c r="B88" s="22" t="s">
        <v>92</v>
      </c>
      <c r="C88" s="22"/>
      <c r="D88" s="22"/>
      <c r="E88" s="22"/>
      <c r="F88" s="22"/>
      <c r="G88" s="22"/>
      <c r="H88" s="11">
        <f>SUM(H87,H83,H74,H67,H62,H54,H47,H44,H38,H31,H23,H17,H11)</f>
        <v>0</v>
      </c>
    </row>
    <row r="90" spans="1:9" ht="18" x14ac:dyDescent="0.25">
      <c r="B90" s="23" t="s">
        <v>93</v>
      </c>
      <c r="C90" s="23"/>
      <c r="D90" s="23"/>
      <c r="E90" s="23"/>
      <c r="F90" s="23"/>
      <c r="G90" s="24">
        <f>H88*1.22</f>
        <v>0</v>
      </c>
      <c r="H90" s="24"/>
    </row>
    <row r="92" spans="1:9" ht="15.75" x14ac:dyDescent="0.25">
      <c r="A92" s="25"/>
      <c r="B92" s="25"/>
      <c r="C92" s="25"/>
      <c r="D92" s="19"/>
      <c r="E92" s="15"/>
      <c r="F92" s="15"/>
      <c r="G92" s="15"/>
    </row>
    <row r="93" spans="1:9" ht="15.75" x14ac:dyDescent="0.25">
      <c r="A93" s="20"/>
      <c r="B93" s="20"/>
      <c r="C93" s="20"/>
      <c r="D93" s="19"/>
      <c r="E93" s="15"/>
      <c r="F93" s="15"/>
      <c r="G93" s="15"/>
    </row>
    <row r="94" spans="1:9" ht="15.75" x14ac:dyDescent="0.25">
      <c r="A94" s="15"/>
      <c r="B94" s="15"/>
      <c r="C94" s="15"/>
      <c r="D94" s="15"/>
      <c r="E94" s="15"/>
      <c r="F94" s="15"/>
      <c r="G94" s="15"/>
      <c r="I94" s="15"/>
    </row>
    <row r="95" spans="1:9" ht="15.75" x14ac:dyDescent="0.25">
      <c r="A95" s="15"/>
      <c r="B95" s="15"/>
      <c r="C95" s="15"/>
      <c r="D95" s="15"/>
      <c r="E95" s="15"/>
      <c r="F95" s="15"/>
      <c r="G95" s="15"/>
    </row>
  </sheetData>
  <mergeCells count="19">
    <mergeCell ref="B11:G11"/>
    <mergeCell ref="B17:G17"/>
    <mergeCell ref="B23:G23"/>
    <mergeCell ref="B31:G31"/>
    <mergeCell ref="B38:G38"/>
    <mergeCell ref="C3:F4"/>
    <mergeCell ref="B88:G88"/>
    <mergeCell ref="B90:F90"/>
    <mergeCell ref="G90:H90"/>
    <mergeCell ref="A92:C92"/>
    <mergeCell ref="B5:D5"/>
    <mergeCell ref="B67:G67"/>
    <mergeCell ref="B87:G87"/>
    <mergeCell ref="B62:G62"/>
    <mergeCell ref="B44:G44"/>
    <mergeCell ref="B47:G47"/>
    <mergeCell ref="B54:G54"/>
    <mergeCell ref="B74:G74"/>
    <mergeCell ref="B83:G83"/>
  </mergeCells>
  <pageMargins left="0.511811024" right="0.511811024" top="0.78740157499999996" bottom="0.78740157499999996" header="0.31496062000000002" footer="0.31496062000000002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vicente</dc:creator>
  <cp:lastModifiedBy>vicente</cp:lastModifiedBy>
  <cp:lastPrinted>2022-04-07T22:33:44Z</cp:lastPrinted>
  <dcterms:created xsi:type="dcterms:W3CDTF">2022-03-13T18:04:22Z</dcterms:created>
  <dcterms:modified xsi:type="dcterms:W3CDTF">2022-05-05T11:15:42Z</dcterms:modified>
</cp:coreProperties>
</file>